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4" i="4" s="1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D3" i="4" s="1"/>
  <c r="C43" i="4"/>
  <c r="C4" i="4"/>
  <c r="D173" i="4"/>
  <c r="C173" i="4"/>
  <c r="C3" i="4" l="1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<sst xmlns="http://schemas.openxmlformats.org/spreadsheetml/2006/main" count="246" uniqueCount="219">
  <si>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</si>
  <si>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</si>
  <si>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</si>
  <si>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</si>
  <si>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</si>
  <si>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</si>
  <si>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</si>
  <si>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</si>
  <si>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</si>
  <si>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</si>
  <si>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</si>
  <si>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</si>
  <si>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</si>
  <si>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</si>
  <si>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</si>
  <si>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</si>
  <si>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</si>
  <si>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</si>
  <si>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</si>
  <si>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</si>
  <si>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</si>
  <si>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</si>
  <si>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</si>
  <si>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</si>
  <si>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</si>
  <si>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</si>
  <si>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</si>
  <si>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</si>
  <si>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</si>
  <si>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</si>
  <si>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</si>
  <si>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</si>
  <si>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</si>
  <si>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</si>
  <si>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</si>
  <si>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</si>
  <si>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</si>
  <si>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</si>
  <si>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</si>
  <si>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</si>
  <si>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</si>
  <si>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</si>
  <si>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</si>
  <si>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</si>
  <si>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</si>
  <si>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</si>
  <si>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</si>
  <si>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</si>
  <si>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</si>
  <si>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</si>
  <si>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</si>
  <si>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</si>
  <si>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</si>
  <si>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</si>
  <si>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</si>
  <si>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</si>
  <si>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</si>
  <si>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</si>
  <si>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</si>
  <si>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</si>
  <si>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</si>
  <si>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</si>
  <si>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</si>
  <si>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</si>
  <si>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</si>
  <si>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</si>
  <si>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</si>
  <si>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</si>
  <si>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</si>
  <si>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</si>
  <si>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</si>
  <si>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</si>
  <si>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</si>
  <si>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</si>
  <si>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</si>
  <si>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</si>
  <si>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</si>
  <si>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</si>
  <si>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</si>
  <si>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</si>
  <si>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</si>
  <si>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</si>
  <si>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</si>
  <si>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</si>
  <si>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</si>
  <si>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</si>
  <si>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</si>
  <si>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</si>
  <si>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</si>
  <si>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</si>
  <si>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</si>
  <si>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</si>
  <si>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</si>
  <si>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</si>
  <si>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</si>
  <si>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</si>
  <si>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</si>
  <si>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</si>
  <si>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</si>
  <si>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</si>
  <si>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</si>
  <si>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</si>
  <si>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</si>
  <si>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</si>
  <si>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</si>
  <si>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</si>
  <si>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</si>
  <si>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</si>
  <si>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</si>
  <si>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</si>
  <si>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</si>
  <si>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</si>
  <si>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</si>
  <si>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</si>
  <si>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</si>
  <si>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</si>
  <si>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</si>
  <si>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</si>
  <si>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</si>
  <si>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</si>
  <si>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</si>
  <si>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</si>
  <si>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</si>
  <si>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</si>
  <si>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</si>
  <si>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</si>
  <si>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</si>
  <si>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</si>
  <si>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</si>
  <si>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</si>
  <si>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</si>
  <si>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</si>
  <si>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</si>
  <si>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</si>
  <si>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</si>
  <si>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</si>
  <si>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</si>
  <si>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</si>
  <si>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</si>
  <si>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</si>
  <si>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</si>
  <si>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</si>
  <si>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</si>
  <si>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</si>
  <si>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</si>
  <si>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</si>
  <si>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</si>
  <si>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</si>
  <si>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</si>
  <si>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</si>
  <si>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</si>
  <si>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</si>
  <si>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</si>
  <si>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</si>
  <si>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</si>
  <si>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</si>
  <si>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</si>
  <si>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</si>
  <si>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</si>
  <si>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</si>
  <si>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</si>
  <si>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</si>
  <si>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</si>
  <si>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</si>
  <si>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</si>
  <si>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</si>
  <si>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</si>
  <si>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</si>
  <si>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</si>
  <si>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</si>
  <si>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</si>
  <si>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</si>
  <si>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</si>
  <si>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</si>
  <si>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</si>
  <si>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</si>
  <si>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</si>
  <si>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</si>
  <si>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</si>
  <si>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</si>
  <si>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</si>
  <si>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</si>
  <si>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</si>
  <si>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</si>
  <si>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</si>
  <si>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</si>
  <si>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</si>
  <si>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</si>
  <si>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</si>
  <si>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</si>
  <si>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</si>
  <si>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</si>
  <si>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</si>
  <si>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</si>
  <si>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</si>
  <si>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</si>
  <si>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</si>
  <si>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</si>
  <si>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</si>
  <si>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</si>
  <si>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</si>
  <si>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</si>
  <si>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</si>
  <si>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</si>
  <si>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</si>
  <si>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</si>
  <si>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</si>
  <si>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</si>
  <si>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</si>
  <si>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</si>
  <si>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</si>
  <si>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</si>
  <si>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</si>
  <si>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</si>
  <si>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</si>
  <si>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</si>
  <si>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SITUACIÓN FINANCIERA
SISTEMA PARA EL DESARROLLO INTEGRAL DE LA FAMILIA DEL MUNICIPIO COMONFORT, GTO.
AL 30 DE JUNIO DEL 2017</t>
  </si>
  <si>
    <t>Directora SMDIF
LRI Gabriela Mendez Hernandez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</si>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</sst>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32" activePane="bottomLeft" state="frozen"/>
      <selection pane="bottomLeft" activeCell="B202" sqref="B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216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6659694.8499999996</v>
      </c>
      <c r="D3" s="28">
        <f>SUM(D4+D43)</f>
        <v>5776967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2132021.15</v>
      </c>
      <c r="D4" s="30">
        <f>SUM(D5+D13+D21+D27+D33+D35+D38)</f>
        <v>1271710.5</v>
      </c>
      <c r="E4" s="8"/>
    </row>
    <row r="5" spans="1:5" x14ac:dyDescent="0.2">
      <c r="A5" s="7">
        <v>1110</v>
      </c>
      <c r="B5" s="18" t="s">
        <v>5</v>
      </c>
      <c r="C5" s="29">
        <f>SUM(C6:C12)</f>
        <v>515130.11</v>
      </c>
      <c r="D5" s="29">
        <f>SUM(D6:D12)</f>
        <v>1024367.75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0</v>
      </c>
      <c r="D7" s="29">
        <v>0</v>
      </c>
      <c r="E7" s="8"/>
    </row>
    <row r="8" spans="1:5" x14ac:dyDescent="0.2">
      <c r="A8" s="7">
        <v>1113</v>
      </c>
      <c r="B8" s="19" t="s">
        <v>8</v>
      </c>
      <c r="C8" s="29">
        <v>515130.11</v>
      </c>
      <c r="D8" s="29">
        <v>343956.55</v>
      </c>
      <c r="E8" s="8"/>
    </row>
    <row r="9" spans="1:5" x14ac:dyDescent="0.2">
      <c r="A9" s="7">
        <v>1114</v>
      </c>
      <c r="B9" s="19" t="s">
        <v>9</v>
      </c>
      <c r="C9" s="29">
        <v>0</v>
      </c>
      <c r="D9" s="29">
        <v>680411.2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1616891.04</v>
      </c>
      <c r="D13" s="29">
        <f>SUM(D14:D20)</f>
        <v>247342.75</v>
      </c>
      <c r="E13" s="8"/>
    </row>
    <row r="14" spans="1:5" x14ac:dyDescent="0.2">
      <c r="A14" s="7">
        <v>1121</v>
      </c>
      <c r="B14" s="19" t="s">
        <v>15</v>
      </c>
      <c r="C14" s="29">
        <v>1129978.77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12325.28</v>
      </c>
      <c r="D15" s="29">
        <v>16276.12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24685.63</v>
      </c>
      <c r="D16" s="29">
        <v>1627.63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0</v>
      </c>
      <c r="D17" s="29">
        <v>0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15500</v>
      </c>
      <c r="D18" s="29">
        <v>500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434401.36</v>
      </c>
      <c r="D20" s="29">
        <v>228939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0</v>
      </c>
      <c r="D21" s="29">
        <f>SUM(D22:D26)</f>
        <v>0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0</v>
      </c>
      <c r="D22" s="29">
        <v>0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0</v>
      </c>
      <c r="D25" s="29">
        <v>0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0</v>
      </c>
      <c r="D27" s="29">
        <f>SUM(D28:D32)</f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0</v>
      </c>
      <c r="D33" s="29">
        <f>SUM(D34)</f>
        <v>0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0</v>
      </c>
      <c r="D34" s="29">
        <v>0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0</v>
      </c>
      <c r="D38" s="29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4527673.6999999993</v>
      </c>
      <c r="D43" s="30">
        <f>SUM(D44+D49+D55+D63+D72+D78+D84+D91+D97)</f>
        <v>4505256.5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840735.94</v>
      </c>
      <c r="D55" s="29">
        <f>SUM(D56:D62)</f>
        <v>840735.94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0</v>
      </c>
      <c r="D56" s="29">
        <v>0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0</v>
      </c>
      <c r="D58" s="29">
        <v>0</v>
      </c>
      <c r="E58" s="8"/>
    </row>
    <row r="59" spans="1:5" x14ac:dyDescent="0.2">
      <c r="A59" s="7">
        <v>1234</v>
      </c>
      <c r="B59" s="19" t="s">
        <v>64</v>
      </c>
      <c r="C59" s="29">
        <v>0</v>
      </c>
      <c r="D59" s="29">
        <v>0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840735.94</v>
      </c>
      <c r="D61" s="29">
        <v>840735.94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5306361.75</v>
      </c>
      <c r="D63" s="29">
        <f>SUM(D64:D71)</f>
        <v>5283944.55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2415401.5499999998</v>
      </c>
      <c r="D64" s="29">
        <v>2392984.35</v>
      </c>
      <c r="E64" s="8"/>
    </row>
    <row r="65" spans="1:5" x14ac:dyDescent="0.2">
      <c r="A65" s="7">
        <v>1242</v>
      </c>
      <c r="B65" s="19" t="s">
        <v>70</v>
      </c>
      <c r="C65" s="29">
        <v>121348.28</v>
      </c>
      <c r="D65" s="29">
        <v>121348.28</v>
      </c>
      <c r="E65" s="8"/>
    </row>
    <row r="66" spans="1:5" x14ac:dyDescent="0.2">
      <c r="A66" s="7">
        <v>1243</v>
      </c>
      <c r="B66" s="19" t="s">
        <v>71</v>
      </c>
      <c r="C66" s="29">
        <v>152018.92000000001</v>
      </c>
      <c r="D66" s="29">
        <v>152018.92000000001</v>
      </c>
      <c r="E66" s="8"/>
    </row>
    <row r="67" spans="1:5" x14ac:dyDescent="0.2">
      <c r="A67" s="7">
        <v>1244</v>
      </c>
      <c r="B67" s="19" t="s">
        <v>201</v>
      </c>
      <c r="C67" s="29">
        <v>2587496</v>
      </c>
      <c r="D67" s="29">
        <v>2587496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30097</v>
      </c>
      <c r="D69" s="29">
        <v>30097</v>
      </c>
      <c r="E69" s="8"/>
    </row>
    <row r="70" spans="1:5" x14ac:dyDescent="0.2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29771</v>
      </c>
      <c r="D72" s="29">
        <f>SUM(D73:D77)</f>
        <v>29771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0</v>
      </c>
      <c r="D73" s="29">
        <v>0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29771</v>
      </c>
      <c r="D76" s="29">
        <v>29771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-1649194.99</v>
      </c>
      <c r="D78" s="29">
        <f>SUM(D79:D83)</f>
        <v>-1649194.99</v>
      </c>
      <c r="E78" s="8"/>
    </row>
    <row r="79" spans="1:5" x14ac:dyDescent="0.2">
      <c r="A79" s="7">
        <v>1261</v>
      </c>
      <c r="B79" s="19" t="s">
        <v>83</v>
      </c>
      <c r="C79" s="29">
        <v>0</v>
      </c>
      <c r="D79" s="29">
        <v>0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-1637736.23</v>
      </c>
      <c r="D81" s="29">
        <v>-1637736.23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-11458.76</v>
      </c>
      <c r="D83" s="29">
        <v>-11458.76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447936.32999999996</v>
      </c>
      <c r="D101" s="30">
        <f>SUM(D102+D143)</f>
        <v>356996.89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447936.32999999996</v>
      </c>
      <c r="D102" s="30">
        <f>SUM(D103+D113+D117+D121+D124+D128+D135+D139)</f>
        <v>356996.89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447936.32999999996</v>
      </c>
      <c r="D103" s="29">
        <f>SUM(D104:D112)</f>
        <v>356996.89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0</v>
      </c>
      <c r="D104" s="29">
        <v>0</v>
      </c>
      <c r="E104" s="8"/>
    </row>
    <row r="105" spans="1:5" x14ac:dyDescent="0.2">
      <c r="A105" s="7">
        <v>2112</v>
      </c>
      <c r="B105" s="19" t="s">
        <v>110</v>
      </c>
      <c r="C105" s="29">
        <v>9949.9500000000007</v>
      </c>
      <c r="D105" s="29">
        <v>27136.07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135599.34</v>
      </c>
      <c r="D110" s="29">
        <v>162523.28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302387.03999999998</v>
      </c>
      <c r="D112" s="29">
        <v>167337.54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0</v>
      </c>
      <c r="D128" s="29">
        <f>SUM(D129:D134)</f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0</v>
      </c>
      <c r="D139" s="29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6211762.3599999994</v>
      </c>
      <c r="D173" s="30">
        <f>SUM(D174+D178+D193)</f>
        <v>5419970.1099999994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854580.69</v>
      </c>
      <c r="D174" s="30">
        <f>SUM(D175+D176+D177)</f>
        <v>854580.69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854580.69</v>
      </c>
      <c r="D175" s="29">
        <v>854580.69</v>
      </c>
      <c r="E175" s="8"/>
    </row>
    <row r="176" spans="1:5" x14ac:dyDescent="0.2">
      <c r="A176" s="7">
        <v>3120</v>
      </c>
      <c r="B176" s="18" t="s">
        <v>181</v>
      </c>
      <c r="C176" s="29">
        <v>0</v>
      </c>
      <c r="D176" s="29">
        <v>0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5357181.67</v>
      </c>
      <c r="D178" s="30">
        <f>SUM(D179+D180+D181+D186+D190)</f>
        <v>4565389.42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791792.25</v>
      </c>
      <c r="D179" s="29">
        <v>-280744.28000000003</v>
      </c>
      <c r="E179" s="8"/>
    </row>
    <row r="180" spans="1:5" x14ac:dyDescent="0.2">
      <c r="A180" s="7">
        <v>3220</v>
      </c>
      <c r="B180" s="18" t="s">
        <v>184</v>
      </c>
      <c r="C180" s="29">
        <v>4565389.42</v>
      </c>
      <c r="D180" s="29">
        <v>4846133.7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0</v>
      </c>
      <c r="D186" s="29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33.75" x14ac:dyDescent="0.2">
      <c r="A202" s="24"/>
      <c r="B202" s="25" t="s">
        <v>217</v>
      </c>
      <c r="C202" s="26"/>
      <c r="D202" s="25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2014-12-05T05:20:54Z</cp:lastPrinted>
  <dcterms:created xsi:type="dcterms:W3CDTF">2012-12-11T20:26:08Z</dcterms:created>
  <dcterms:modified xsi:type="dcterms:W3CDTF">2017-07-18T19:24:37Z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